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6d34f3fc646ee1/Documents/Home purchase  supporting docs/"/>
    </mc:Choice>
  </mc:AlternateContent>
  <xr:revisionPtr revIDLastSave="3" documentId="8_{C25867AC-56ED-42C7-A217-E0A93DFDFDB9}" xr6:coauthVersionLast="47" xr6:coauthVersionMax="47" xr10:uidLastSave="{C0E5C572-8452-49CB-9B48-096B33D4C9F9}"/>
  <bookViews>
    <workbookView xWindow="43080" yWindow="-120" windowWidth="51840" windowHeight="21120" activeTab="1" xr2:uid="{1448751B-5DBF-4E29-8950-5392E5A426AD}"/>
  </bookViews>
  <sheets>
    <sheet name="Rate 3.15" sheetId="3" r:id="rId1"/>
    <sheet name="Rate 6.75%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3" l="1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J15" i="3"/>
  <c r="J16" i="3" s="1"/>
  <c r="J17" i="3" s="1"/>
  <c r="I15" i="3"/>
  <c r="I16" i="3" s="1"/>
  <c r="I17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J15" i="1"/>
  <c r="J16" i="1" s="1"/>
  <c r="J17" i="1" s="1"/>
  <c r="I15" i="1"/>
  <c r="I16" i="1" s="1"/>
  <c r="I17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</calcChain>
</file>

<file path=xl/sharedStrings.xml><?xml version="1.0" encoding="utf-8"?>
<sst xmlns="http://schemas.openxmlformats.org/spreadsheetml/2006/main" count="127" uniqueCount="74">
  <si>
    <t>Time Period</t>
  </si>
  <si>
    <t>Payment</t>
  </si>
  <si>
    <t>Principal</t>
  </si>
  <si>
    <t>Interest</t>
  </si>
  <si>
    <t>Balance</t>
  </si>
  <si>
    <t>Calculation step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</si>
  <si>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</si>
  <si>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</si>
  <si>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</si>
  <si>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</si>
  <si>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</si>
  <si>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</si>
  <si>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</si>
  <si>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</si>
  <si>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</si>
  <si>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</t>
  </si>
  <si>
    <t>Y2</t>
  </si>
  <si>
    <t>Interest avoided By payoff in Row I</t>
  </si>
  <si>
    <t>Y12</t>
  </si>
  <si>
    <t>y13</t>
  </si>
  <si>
    <t>https://firstunitedteam.mymortgage-online.com/PaymentAmortization.html</t>
  </si>
  <si>
    <t>0/2023 - 09/2024</t>
  </si>
  <si>
    <t>10/2024 - 09/2025</t>
  </si>
  <si>
    <t>10/2025 - 09/2026</t>
  </si>
  <si>
    <t>10/2026 - 09/2027</t>
  </si>
  <si>
    <t>10/2027 - 09/2028</t>
  </si>
  <si>
    <t>10/2028 - 09/2029</t>
  </si>
  <si>
    <t>10/2029 - 09/2030</t>
  </si>
  <si>
    <t>10/2030 - 09/2031</t>
  </si>
  <si>
    <t>10/2031 - 09/2032</t>
  </si>
  <si>
    <t>10/2032 - 09/2033</t>
  </si>
  <si>
    <t>10/2033 - 09/2034</t>
  </si>
  <si>
    <t>10/2034 - 09/2035</t>
  </si>
  <si>
    <t>10/2035 - 09/2036</t>
  </si>
  <si>
    <t>10/2036 - 09/2037</t>
  </si>
  <si>
    <t>10/2037 - 09/2038</t>
  </si>
  <si>
    <t>10/2038 - 09/2039</t>
  </si>
  <si>
    <t>10/2039 - 09/2040</t>
  </si>
  <si>
    <t>10/2040 - 09/2041</t>
  </si>
  <si>
    <t>10/2041 - 09/2042</t>
  </si>
  <si>
    <t>10/2042 - 09/2043</t>
  </si>
  <si>
    <t>10/2043 - 09/2044</t>
  </si>
  <si>
    <t>10/2044 - 09/2045</t>
  </si>
  <si>
    <t>10/2045 - 09/2046</t>
  </si>
  <si>
    <t>10/2046 - 09/2047</t>
  </si>
  <si>
    <t>10/2047 - 09/2048</t>
  </si>
  <si>
    <t>10/2048 - 09/2049</t>
  </si>
  <si>
    <t>10/2049 - 09/2050</t>
  </si>
  <si>
    <t>10/2050 - 09/2051</t>
  </si>
  <si>
    <t>10/2051 - 09/2052</t>
  </si>
  <si>
    <t>10/2052 - 09/2053</t>
  </si>
  <si>
    <t>10/2023 - 09/2024</t>
  </si>
  <si>
    <t>Loan of  450,000 at rate of 3.15%</t>
  </si>
  <si>
    <t>Loan of  450,000 at rate of 6.75%</t>
  </si>
  <si>
    <t>Payoff needed for Int reduction to value in Row H</t>
  </si>
  <si>
    <t xml:space="preserve">Insert Values from "see full report below" in rows B-F using 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</si>
  <si>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</si>
  <si>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</si>
  <si>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</si>
  <si>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</si>
  <si>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</si>
  <si>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</si>
  <si>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</si>
  <si>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</si>
  <si>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</si>
  <si>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</si>
  <si>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</si>
  <si>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</si>
  <si>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</si>
  <si>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</si>
  <si>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</si>
  <si>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</si>
  <si>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</si>
  <si>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Interest (as % of total mortgage payment w/out escrow)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</si>
</sst>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5"/>
      <color rgb="FF303135"/>
      <name val="Lato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03135"/>
      <name val="Calibri"/>
      <family val="2"/>
      <scheme val="minor"/>
    </font>
    <font>
      <sz val="11"/>
      <color rgb="FF303135"/>
      <name val="Lato"/>
      <family val="2"/>
    </font>
    <font>
      <sz val="11"/>
      <color rgb="FF30313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7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8" fontId="0" fillId="0" borderId="0" xfId="0" applyNumberFormat="1"/>
    <xf numFmtId="8" fontId="1" fillId="3" borderId="0" xfId="0" applyNumberFormat="1" applyFont="1" applyFill="1" applyAlignment="1">
      <alignment vertical="center" wrapText="1"/>
    </xf>
    <xf numFmtId="8" fontId="1" fillId="2" borderId="0" xfId="0" applyNumberFormat="1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1"/>
    <xf numFmtId="0" fontId="3" fillId="0" borderId="0" xfId="0" applyFont="1"/>
    <xf numFmtId="0" fontId="4" fillId="3" borderId="0" xfId="0" applyFont="1" applyFill="1" applyAlignment="1">
      <alignment horizontal="left" vertical="center" wrapText="1"/>
    </xf>
    <xf numFmtId="8" fontId="5" fillId="3" borderId="0" xfId="0" applyNumberFormat="1" applyFont="1" applyFill="1" applyAlignment="1">
      <alignment vertical="center" wrapText="1"/>
    </xf>
    <xf numFmtId="8" fontId="6" fillId="3" borderId="0" xfId="0" applyNumberFormat="1" applyFont="1" applyFill="1" applyAlignment="1">
      <alignment vertical="center" wrapText="1"/>
    </xf>
    <xf numFmtId="8" fontId="6" fillId="4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8" fontId="6" fillId="2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0" fillId="4" borderId="0" xfId="0" applyFill="1"/>
    <xf numFmtId="8" fontId="0" fillId="4" borderId="0" xfId="0" applyNumberFormat="1" applyFill="1"/>
    <xf numFmtId="8" fontId="6" fillId="5" borderId="0" xfId="0" applyNumberFormat="1" applyFont="1" applyFill="1" applyAlignment="1">
      <alignment vertical="center" wrapText="1"/>
    </xf>
    <xf numFmtId="0" fontId="0" fillId="5" borderId="0" xfId="0" applyFill="1"/>
    <xf numFmtId="8" fontId="0" fillId="5" borderId="0" xfId="0" applyNumberFormat="1" applyFill="1"/>
    <xf numFmtId="8" fontId="6" fillId="6" borderId="0" xfId="0" applyNumberFormat="1" applyFont="1" applyFill="1" applyAlignment="1">
      <alignment vertical="center" wrapText="1"/>
    </xf>
    <xf numFmtId="0" fontId="0" fillId="6" borderId="0" xfId="0" applyFill="1"/>
    <xf numFmtId="8" fontId="0" fillId="6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</xdr:colOff>
      <xdr:row>5</xdr:row>
      <xdr:rowOff>219075</xdr:rowOff>
    </xdr:from>
    <xdr:to>
      <xdr:col>29</xdr:col>
      <xdr:colOff>543021</xdr:colOff>
      <xdr:row>26</xdr:row>
      <xdr:rowOff>314386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90670B-8B58-4F0A-9AB0-F97FECF9FF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181"/>
        <a:stretch/>
      </xdr:blipFill>
      <xdr:spPr>
        <a:xfrm>
          <a:off x="14268450" y="1485900"/>
          <a:ext cx="13106496" cy="76962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3</xdr:row>
      <xdr:rowOff>142875</xdr:rowOff>
    </xdr:from>
    <xdr:to>
      <xdr:col>29</xdr:col>
      <xdr:colOff>323940</xdr:colOff>
      <xdr:row>25</xdr:row>
      <xdr:rowOff>47681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EEA8F6-D238-E8AD-9574-753D9D47E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25650" y="685800"/>
          <a:ext cx="12354015" cy="7724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irstunitedteam.mymortgage-online.com/PaymentAmortizatio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39643-E442-4EBF-BB18-A2BA82BF0CBE}">
  <dimension ref="A1:O34"/>
  <sheetViews>
    <sheetView workbookViewId="0">
      <selection activeCell="I7" sqref="I7"/>
    </sheetView>
  </sheetViews>
  <sheetFormatPr defaultRowHeight="14.25" x14ac:dyDescent="0.45"/>
  <cols>
    <col min="2" max="2" width="17.19921875" customWidth="1"/>
    <col min="3" max="5" width="10.1328125" bestFit="1" customWidth="1"/>
    <col min="6" max="6" width="13.46484375" customWidth="1"/>
    <col min="7" max="7" width="17.1328125" customWidth="1"/>
    <col min="8" max="8" width="27.46484375" customWidth="1"/>
    <col min="9" max="9" width="45.53125" customWidth="1"/>
    <col min="10" max="10" width="38.3984375" customWidth="1"/>
    <col min="13" max="13" width="11.265625" bestFit="1" customWidth="1"/>
    <col min="15" max="15" width="11.265625" bestFit="1" customWidth="1"/>
  </cols>
  <sheetData>
    <row r="1" spans="1:15" x14ac:dyDescent="0.45">
      <c r="A1" s="6" t="s">
        <v>52</v>
      </c>
    </row>
    <row r="3" spans="1:15" x14ac:dyDescent="0.45">
      <c r="A3" t="s">
        <v>55</v>
      </c>
      <c r="F3" s="5"/>
      <c r="G3" s="5" t="s">
        <v>20</v>
      </c>
    </row>
    <row r="4" spans="1:15" ht="28.5" x14ac:dyDescent="0.45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73</v>
      </c>
      <c r="I4" s="7" t="s">
        <v>54</v>
      </c>
      <c r="J4" s="7" t="s">
        <v>17</v>
      </c>
      <c r="M4" s="2"/>
      <c r="O4" s="2"/>
    </row>
    <row r="5" spans="1:15" ht="28.5" x14ac:dyDescent="0.45">
      <c r="A5" s="8" t="s">
        <v>15</v>
      </c>
      <c r="B5" s="13" t="s">
        <v>21</v>
      </c>
      <c r="C5" s="9">
        <v>23205.84</v>
      </c>
      <c r="D5" s="10">
        <v>9162.3799999999992</v>
      </c>
      <c r="E5" s="9">
        <v>14043.46</v>
      </c>
      <c r="F5" s="9">
        <v>440837.62</v>
      </c>
      <c r="G5" s="1">
        <f>100*E5</f>
        <v>1404346</v>
      </c>
      <c r="H5">
        <f>G5/C5</f>
        <v>60.516921602493163</v>
      </c>
      <c r="M5" s="3"/>
      <c r="O5" s="3"/>
    </row>
    <row r="6" spans="1:15" ht="28.5" x14ac:dyDescent="0.45">
      <c r="A6" t="s">
        <v>16</v>
      </c>
      <c r="B6" s="11" t="s">
        <v>22</v>
      </c>
      <c r="C6" s="12">
        <v>23205.84</v>
      </c>
      <c r="D6" s="10">
        <v>9455.17</v>
      </c>
      <c r="E6" s="12">
        <v>13750.67</v>
      </c>
      <c r="F6" s="12">
        <v>431382.45</v>
      </c>
      <c r="G6" s="1">
        <f t="shared" ref="G6:G34" si="0">100*E6</f>
        <v>1375067</v>
      </c>
      <c r="H6">
        <f t="shared" ref="H6:H34" si="1">G6/C6</f>
        <v>59.25521334284818</v>
      </c>
      <c r="M6" s="2"/>
      <c r="O6" s="2"/>
    </row>
    <row r="7" spans="1:15" ht="28.5" x14ac:dyDescent="0.45">
      <c r="A7" t="s">
        <v>6</v>
      </c>
      <c r="B7" s="13" t="s">
        <v>23</v>
      </c>
      <c r="C7" s="9">
        <v>23205.84</v>
      </c>
      <c r="D7" s="10">
        <v>9757.3700000000008</v>
      </c>
      <c r="E7" s="9">
        <v>13448.47</v>
      </c>
      <c r="F7" s="9">
        <v>421625.08</v>
      </c>
      <c r="G7" s="1">
        <f t="shared" si="0"/>
        <v>1344847</v>
      </c>
      <c r="H7">
        <f t="shared" si="1"/>
        <v>57.952954945823983</v>
      </c>
      <c r="M7" s="3"/>
      <c r="O7" s="3"/>
    </row>
    <row r="8" spans="1:15" ht="28.5" x14ac:dyDescent="0.45">
      <c r="A8" t="s">
        <v>7</v>
      </c>
      <c r="B8" s="11" t="s">
        <v>24</v>
      </c>
      <c r="C8" s="12">
        <v>23205.84</v>
      </c>
      <c r="D8" s="10">
        <v>10069.19</v>
      </c>
      <c r="E8" s="12">
        <v>13136.65</v>
      </c>
      <c r="F8" s="12">
        <v>411555.89</v>
      </c>
      <c r="G8" s="1">
        <f t="shared" si="0"/>
        <v>1313665</v>
      </c>
      <c r="H8">
        <f t="shared" si="1"/>
        <v>56.609241466803184</v>
      </c>
      <c r="M8" s="2"/>
      <c r="O8" s="2"/>
    </row>
    <row r="9" spans="1:15" ht="28.5" x14ac:dyDescent="0.45">
      <c r="A9" t="s">
        <v>8</v>
      </c>
      <c r="B9" s="13" t="s">
        <v>25</v>
      </c>
      <c r="C9" s="9">
        <v>23205.84</v>
      </c>
      <c r="D9" s="10">
        <v>10391</v>
      </c>
      <c r="E9" s="9">
        <v>12814.84</v>
      </c>
      <c r="F9" s="9">
        <v>401164.89</v>
      </c>
      <c r="G9" s="1">
        <f t="shared" si="0"/>
        <v>1281484</v>
      </c>
      <c r="H9">
        <f t="shared" si="1"/>
        <v>55.222478479555143</v>
      </c>
      <c r="M9" s="3"/>
      <c r="O9" s="3"/>
    </row>
    <row r="10" spans="1:15" ht="28.5" x14ac:dyDescent="0.45">
      <c r="A10" t="s">
        <v>9</v>
      </c>
      <c r="B10" s="11" t="s">
        <v>26</v>
      </c>
      <c r="C10" s="12">
        <v>23205.84</v>
      </c>
      <c r="D10" s="10">
        <v>10723.08</v>
      </c>
      <c r="E10" s="12">
        <v>12482.76</v>
      </c>
      <c r="F10" s="12">
        <v>390441.81</v>
      </c>
      <c r="G10" s="1">
        <f t="shared" si="0"/>
        <v>1248276</v>
      </c>
      <c r="H10">
        <f t="shared" si="1"/>
        <v>53.79145939125668</v>
      </c>
      <c r="M10" s="2"/>
      <c r="O10" s="2"/>
    </row>
    <row r="11" spans="1:15" ht="28.5" x14ac:dyDescent="0.45">
      <c r="A11" t="s">
        <v>10</v>
      </c>
      <c r="B11" s="13" t="s">
        <v>27</v>
      </c>
      <c r="C11" s="9">
        <v>23205.84</v>
      </c>
      <c r="D11" s="10">
        <v>11065.77</v>
      </c>
      <c r="E11" s="9">
        <v>12140.07</v>
      </c>
      <c r="F11" s="9">
        <v>379376.04</v>
      </c>
      <c r="G11" s="1">
        <f t="shared" si="0"/>
        <v>1214007</v>
      </c>
      <c r="H11">
        <f t="shared" si="1"/>
        <v>52.314719053479642</v>
      </c>
      <c r="M11" s="3"/>
      <c r="O11" s="3"/>
    </row>
    <row r="12" spans="1:15" ht="28.5" x14ac:dyDescent="0.45">
      <c r="A12" t="s">
        <v>11</v>
      </c>
      <c r="B12" s="11" t="s">
        <v>28</v>
      </c>
      <c r="C12" s="12">
        <v>23205.84</v>
      </c>
      <c r="D12" s="10">
        <v>11419.43</v>
      </c>
      <c r="E12" s="12">
        <v>11786.41</v>
      </c>
      <c r="F12" s="12">
        <v>367956.61</v>
      </c>
      <c r="G12" s="1">
        <f t="shared" si="0"/>
        <v>1178641</v>
      </c>
      <c r="H12">
        <f t="shared" si="1"/>
        <v>50.79070613259421</v>
      </c>
      <c r="M12" s="2"/>
      <c r="O12" s="2"/>
    </row>
    <row r="13" spans="1:15" ht="28.5" x14ac:dyDescent="0.45">
      <c r="A13" t="s">
        <v>12</v>
      </c>
      <c r="B13" s="13" t="s">
        <v>29</v>
      </c>
      <c r="C13" s="9">
        <v>23205.84</v>
      </c>
      <c r="D13" s="10">
        <v>11784.36</v>
      </c>
      <c r="E13" s="9">
        <v>11421.48</v>
      </c>
      <c r="F13" s="9">
        <v>356172.25</v>
      </c>
      <c r="G13" s="1">
        <f t="shared" si="0"/>
        <v>1142148</v>
      </c>
      <c r="H13">
        <f t="shared" si="1"/>
        <v>49.218127850575542</v>
      </c>
      <c r="M13" s="3"/>
      <c r="O13" s="3"/>
    </row>
    <row r="14" spans="1:15" ht="28.5" x14ac:dyDescent="0.45">
      <c r="A14" t="s">
        <v>13</v>
      </c>
      <c r="B14" s="11" t="s">
        <v>30</v>
      </c>
      <c r="C14" s="12">
        <v>23205.84</v>
      </c>
      <c r="D14" s="10">
        <v>12161</v>
      </c>
      <c r="E14" s="12">
        <v>11044.84</v>
      </c>
      <c r="F14" s="12">
        <v>344011.25</v>
      </c>
      <c r="G14" s="1">
        <f t="shared" si="0"/>
        <v>1104484</v>
      </c>
      <c r="H14">
        <f t="shared" si="1"/>
        <v>47.595088132987215</v>
      </c>
      <c r="M14" s="2"/>
      <c r="O14" s="2"/>
    </row>
    <row r="15" spans="1:15" ht="28.5" x14ac:dyDescent="0.45">
      <c r="A15" t="s">
        <v>14</v>
      </c>
      <c r="B15" s="13" t="s">
        <v>31</v>
      </c>
      <c r="C15" s="9">
        <v>23205.84</v>
      </c>
      <c r="D15" s="10">
        <v>12549.65</v>
      </c>
      <c r="E15" s="9">
        <v>10656.19</v>
      </c>
      <c r="F15" s="9">
        <v>331461.59999999998</v>
      </c>
      <c r="G15" s="1">
        <f t="shared" si="0"/>
        <v>1065619</v>
      </c>
      <c r="H15" s="14">
        <f t="shared" si="1"/>
        <v>45.920294201804374</v>
      </c>
      <c r="I15" s="15">
        <f>SUM(D5:D15)</f>
        <v>118538.40000000001</v>
      </c>
      <c r="J15" s="1">
        <f>SUM(E5:E15)</f>
        <v>136725.83999999997</v>
      </c>
      <c r="M15" s="3"/>
      <c r="O15" s="3"/>
    </row>
    <row r="16" spans="1:15" ht="28.5" x14ac:dyDescent="0.45">
      <c r="A16" t="s">
        <v>18</v>
      </c>
      <c r="B16" s="11" t="s">
        <v>32</v>
      </c>
      <c r="C16" s="12">
        <v>23205.84</v>
      </c>
      <c r="D16" s="16">
        <v>12950.72</v>
      </c>
      <c r="E16" s="12">
        <v>10255.120000000001</v>
      </c>
      <c r="F16" s="12">
        <v>318510.88</v>
      </c>
      <c r="G16" s="1">
        <f t="shared" si="0"/>
        <v>1025512.0000000001</v>
      </c>
      <c r="H16" s="17">
        <f t="shared" si="1"/>
        <v>44.191979260393076</v>
      </c>
      <c r="I16" s="18">
        <f>D16+I15</f>
        <v>131489.12</v>
      </c>
      <c r="J16" s="1">
        <f>J15+E16</f>
        <v>146980.95999999996</v>
      </c>
      <c r="M16" s="2"/>
      <c r="O16" s="4"/>
    </row>
    <row r="17" spans="1:15" ht="28.5" x14ac:dyDescent="0.45">
      <c r="A17" t="s">
        <v>19</v>
      </c>
      <c r="B17" s="13" t="s">
        <v>33</v>
      </c>
      <c r="C17" s="9">
        <v>23205.84</v>
      </c>
      <c r="D17" s="19">
        <v>13364.61</v>
      </c>
      <c r="E17" s="9">
        <v>9841.23</v>
      </c>
      <c r="F17" s="9">
        <v>305146.27</v>
      </c>
      <c r="G17" s="1">
        <f t="shared" si="0"/>
        <v>984123</v>
      </c>
      <c r="H17" s="20">
        <f t="shared" si="1"/>
        <v>42.408419604720194</v>
      </c>
      <c r="I17" s="21">
        <f>D17+I16</f>
        <v>144853.72999999998</v>
      </c>
      <c r="J17" s="1">
        <f>J16+E17</f>
        <v>156822.18999999997</v>
      </c>
      <c r="M17" s="3"/>
      <c r="O17" s="3"/>
    </row>
    <row r="18" spans="1:15" ht="28.5" x14ac:dyDescent="0.45">
      <c r="A18" t="s">
        <v>56</v>
      </c>
      <c r="B18" s="11" t="s">
        <v>34</v>
      </c>
      <c r="C18" s="12">
        <v>23205.84</v>
      </c>
      <c r="D18" s="12">
        <v>13791.72</v>
      </c>
      <c r="E18" s="12">
        <v>9414.1200000000008</v>
      </c>
      <c r="F18" s="12">
        <v>291354.55</v>
      </c>
      <c r="G18" s="1">
        <f t="shared" si="0"/>
        <v>941412.00000000012</v>
      </c>
      <c r="H18">
        <f t="shared" si="1"/>
        <v>40.567891530752611</v>
      </c>
      <c r="M18" s="2"/>
      <c r="O18" s="2"/>
    </row>
    <row r="19" spans="1:15" ht="28.5" x14ac:dyDescent="0.45">
      <c r="A19" t="s">
        <v>57</v>
      </c>
      <c r="B19" s="13" t="s">
        <v>35</v>
      </c>
      <c r="C19" s="9">
        <v>23205.84</v>
      </c>
      <c r="D19" s="9">
        <v>14232.48</v>
      </c>
      <c r="E19" s="9">
        <v>8973.36</v>
      </c>
      <c r="F19" s="9">
        <v>277122.07</v>
      </c>
      <c r="G19" s="1">
        <f t="shared" si="0"/>
        <v>897336</v>
      </c>
      <c r="H19">
        <f t="shared" si="1"/>
        <v>38.668542056654701</v>
      </c>
      <c r="M19" s="3"/>
      <c r="O19" s="1"/>
    </row>
    <row r="20" spans="1:15" ht="28.5" x14ac:dyDescent="0.45">
      <c r="A20" t="s">
        <v>58</v>
      </c>
      <c r="B20" s="11" t="s">
        <v>36</v>
      </c>
      <c r="C20" s="12">
        <v>23205.84</v>
      </c>
      <c r="D20" s="12">
        <v>14687.34</v>
      </c>
      <c r="E20" s="12">
        <v>8518.5</v>
      </c>
      <c r="F20" s="12">
        <v>262434.73</v>
      </c>
      <c r="G20" s="1">
        <f t="shared" si="0"/>
        <v>851850</v>
      </c>
      <c r="H20">
        <f t="shared" si="1"/>
        <v>36.708432015389228</v>
      </c>
      <c r="M20" s="2"/>
    </row>
    <row r="21" spans="1:15" ht="28.5" x14ac:dyDescent="0.45">
      <c r="A21" t="s">
        <v>59</v>
      </c>
      <c r="B21" s="13" t="s">
        <v>37</v>
      </c>
      <c r="C21" s="9">
        <v>23205.84</v>
      </c>
      <c r="D21" s="9">
        <v>15156.73</v>
      </c>
      <c r="E21" s="9">
        <v>8049.11</v>
      </c>
      <c r="F21" s="9">
        <v>247278</v>
      </c>
      <c r="G21" s="1">
        <f t="shared" si="0"/>
        <v>804911</v>
      </c>
      <c r="H21">
        <f t="shared" si="1"/>
        <v>34.685708425120573</v>
      </c>
      <c r="M21" s="3"/>
    </row>
    <row r="22" spans="1:15" ht="28.5" x14ac:dyDescent="0.45">
      <c r="A22" t="s">
        <v>60</v>
      </c>
      <c r="B22" s="11" t="s">
        <v>38</v>
      </c>
      <c r="C22" s="12">
        <v>23205.84</v>
      </c>
      <c r="D22" s="12">
        <v>15641.13</v>
      </c>
      <c r="E22" s="12">
        <v>7564.71</v>
      </c>
      <c r="F22" s="12">
        <v>231636.87</v>
      </c>
      <c r="G22" s="1">
        <f t="shared" si="0"/>
        <v>756471</v>
      </c>
      <c r="H22">
        <f t="shared" si="1"/>
        <v>32.598302841008987</v>
      </c>
      <c r="M22" s="2"/>
    </row>
    <row r="23" spans="1:15" ht="28.5" x14ac:dyDescent="0.45">
      <c r="A23" t="s">
        <v>61</v>
      </c>
      <c r="B23" s="13" t="s">
        <v>39</v>
      </c>
      <c r="C23" s="9">
        <v>23205.84</v>
      </c>
      <c r="D23" s="9">
        <v>16140.99</v>
      </c>
      <c r="E23" s="9">
        <v>7064.85</v>
      </c>
      <c r="F23" s="9">
        <v>215495.88</v>
      </c>
      <c r="G23" s="1">
        <f t="shared" si="0"/>
        <v>706485</v>
      </c>
      <c r="H23">
        <f t="shared" si="1"/>
        <v>30.444276096017209</v>
      </c>
      <c r="M23" s="1"/>
    </row>
    <row r="24" spans="1:15" ht="28.5" x14ac:dyDescent="0.45">
      <c r="A24" t="s">
        <v>62</v>
      </c>
      <c r="B24" s="11" t="s">
        <v>40</v>
      </c>
      <c r="C24" s="12">
        <v>23205.84</v>
      </c>
      <c r="D24" s="12">
        <v>16656.830000000002</v>
      </c>
      <c r="E24" s="12">
        <v>6549.01</v>
      </c>
      <c r="F24" s="12">
        <v>198839.05</v>
      </c>
      <c r="G24" s="1">
        <f t="shared" si="0"/>
        <v>654901</v>
      </c>
      <c r="H24">
        <f t="shared" si="1"/>
        <v>28.221387374902179</v>
      </c>
    </row>
    <row r="25" spans="1:15" ht="28.5" x14ac:dyDescent="0.45">
      <c r="A25" t="s">
        <v>63</v>
      </c>
      <c r="B25" s="13" t="s">
        <v>41</v>
      </c>
      <c r="C25" s="9">
        <v>23205.84</v>
      </c>
      <c r="D25" s="9">
        <v>17189.18</v>
      </c>
      <c r="E25" s="9">
        <v>6016.66</v>
      </c>
      <c r="F25" s="9">
        <v>181649.87</v>
      </c>
      <c r="G25" s="1">
        <f t="shared" si="0"/>
        <v>601666</v>
      </c>
      <c r="H25">
        <f t="shared" si="1"/>
        <v>25.927352769820011</v>
      </c>
    </row>
    <row r="26" spans="1:15" ht="28.5" x14ac:dyDescent="0.45">
      <c r="A26" t="s">
        <v>64</v>
      </c>
      <c r="B26" s="11" t="s">
        <v>42</v>
      </c>
      <c r="C26" s="12">
        <v>23205.84</v>
      </c>
      <c r="D26" s="12">
        <v>17738.509999999998</v>
      </c>
      <c r="E26" s="12">
        <v>5467.33</v>
      </c>
      <c r="F26" s="12">
        <v>163911.35999999999</v>
      </c>
      <c r="G26" s="1">
        <f t="shared" si="0"/>
        <v>546733</v>
      </c>
      <c r="H26">
        <f t="shared" si="1"/>
        <v>23.560146928531783</v>
      </c>
    </row>
    <row r="27" spans="1:15" ht="28.5" x14ac:dyDescent="0.45">
      <c r="A27" t="s">
        <v>65</v>
      </c>
      <c r="B27" s="13" t="s">
        <v>43</v>
      </c>
      <c r="C27" s="9">
        <v>23205.84</v>
      </c>
      <c r="D27" s="9">
        <v>18305.41</v>
      </c>
      <c r="E27" s="9">
        <v>4900.43</v>
      </c>
      <c r="F27" s="9">
        <v>145605.95000000001</v>
      </c>
      <c r="G27" s="1">
        <f t="shared" si="0"/>
        <v>490043</v>
      </c>
      <c r="H27">
        <f t="shared" si="1"/>
        <v>21.117227387588642</v>
      </c>
    </row>
    <row r="28" spans="1:15" ht="28.5" x14ac:dyDescent="0.45">
      <c r="A28" t="s">
        <v>66</v>
      </c>
      <c r="B28" s="11" t="s">
        <v>44</v>
      </c>
      <c r="C28" s="12">
        <v>23205.84</v>
      </c>
      <c r="D28" s="12">
        <v>18890.439999999999</v>
      </c>
      <c r="E28" s="12">
        <v>4315.3999999999996</v>
      </c>
      <c r="F28" s="12">
        <v>126715.51</v>
      </c>
      <c r="G28" s="1">
        <f t="shared" si="0"/>
        <v>431539.99999999994</v>
      </c>
      <c r="H28">
        <f t="shared" si="1"/>
        <v>18.59618096134421</v>
      </c>
    </row>
    <row r="29" spans="1:15" ht="28.5" x14ac:dyDescent="0.45">
      <c r="A29" t="s">
        <v>67</v>
      </c>
      <c r="B29" s="13" t="s">
        <v>45</v>
      </c>
      <c r="C29" s="9">
        <v>23205.84</v>
      </c>
      <c r="D29" s="9">
        <v>19494.150000000001</v>
      </c>
      <c r="E29" s="9">
        <v>3711.69</v>
      </c>
      <c r="F29" s="9">
        <v>107221.36</v>
      </c>
      <c r="G29" s="1">
        <f t="shared" si="0"/>
        <v>371169</v>
      </c>
      <c r="H29">
        <f t="shared" si="1"/>
        <v>15.994637556752956</v>
      </c>
    </row>
    <row r="30" spans="1:15" ht="28.5" x14ac:dyDescent="0.45">
      <c r="A30" t="s">
        <v>68</v>
      </c>
      <c r="B30" s="11" t="s">
        <v>46</v>
      </c>
      <c r="C30" s="12">
        <v>23205.84</v>
      </c>
      <c r="D30" s="12">
        <v>20117.150000000001</v>
      </c>
      <c r="E30" s="12">
        <v>3088.69</v>
      </c>
      <c r="F30" s="12">
        <v>87104.21</v>
      </c>
      <c r="G30" s="1">
        <f t="shared" si="0"/>
        <v>308869</v>
      </c>
      <c r="H30">
        <f t="shared" si="1"/>
        <v>13.309968525164354</v>
      </c>
    </row>
    <row r="31" spans="1:15" ht="28.5" x14ac:dyDescent="0.45">
      <c r="A31" t="s">
        <v>69</v>
      </c>
      <c r="B31" s="13" t="s">
        <v>47</v>
      </c>
      <c r="C31" s="9">
        <v>23205.84</v>
      </c>
      <c r="D31" s="9">
        <v>20760.07</v>
      </c>
      <c r="E31" s="9">
        <v>2445.77</v>
      </c>
      <c r="F31" s="9">
        <v>66344.14</v>
      </c>
      <c r="G31" s="1">
        <f t="shared" si="0"/>
        <v>244577</v>
      </c>
      <c r="H31">
        <f t="shared" si="1"/>
        <v>10.539459032726244</v>
      </c>
    </row>
    <row r="32" spans="1:15" x14ac:dyDescent="0.45">
      <c r="A32" t="s">
        <v>70</v>
      </c>
      <c r="B32" s="11" t="s">
        <v>48</v>
      </c>
      <c r="C32" s="12">
        <v>23205.84</v>
      </c>
      <c r="D32" s="12">
        <v>21423.56</v>
      </c>
      <c r="E32" s="12">
        <v>1782.28</v>
      </c>
      <c r="F32" s="12">
        <v>44920.58</v>
      </c>
      <c r="G32" s="1">
        <f t="shared" si="0"/>
        <v>178228</v>
      </c>
      <c r="H32">
        <f t="shared" si="1"/>
        <v>7.6803080603847995</v>
      </c>
    </row>
    <row r="33" spans="1:8" x14ac:dyDescent="0.45">
      <c r="A33" t="s">
        <v>71</v>
      </c>
      <c r="B33" s="13" t="s">
        <v>49</v>
      </c>
      <c r="C33" s="9">
        <v>23205.84</v>
      </c>
      <c r="D33" s="9">
        <v>22108.21</v>
      </c>
      <c r="E33" s="9">
        <v>1097.6300000000001</v>
      </c>
      <c r="F33" s="9">
        <v>22812.37</v>
      </c>
      <c r="G33" s="1">
        <f t="shared" si="0"/>
        <v>109763.00000000001</v>
      </c>
      <c r="H33">
        <f t="shared" si="1"/>
        <v>4.7299731446911641</v>
      </c>
    </row>
    <row r="34" spans="1:8" x14ac:dyDescent="0.45">
      <c r="A34" t="s">
        <v>72</v>
      </c>
      <c r="B34" s="11" t="s">
        <v>50</v>
      </c>
      <c r="C34" s="12">
        <v>23203.45</v>
      </c>
      <c r="D34" s="12">
        <v>22812.37</v>
      </c>
      <c r="E34" s="12">
        <v>391.08</v>
      </c>
      <c r="F34" s="12">
        <v>0</v>
      </c>
      <c r="G34" s="1">
        <f t="shared" si="0"/>
        <v>39108</v>
      </c>
      <c r="H34">
        <f t="shared" si="1"/>
        <v>1.6854390187666057</v>
      </c>
    </row>
  </sheetData>
  <hyperlinks>
    <hyperlink ref="G3" r:id="rId1" xr:uid="{C6C30334-6898-456B-9EED-3F51A15EA47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AE1FC-3DD7-4BCF-9C8F-A8BF4874465A}">
  <dimension ref="A1:O34"/>
  <sheetViews>
    <sheetView tabSelected="1" workbookViewId="0">
      <selection activeCell="H27" sqref="H27"/>
    </sheetView>
  </sheetViews>
  <sheetFormatPr defaultRowHeight="14.25" x14ac:dyDescent="0.45"/>
  <cols>
    <col min="2" max="2" width="16.1328125" customWidth="1"/>
    <col min="3" max="5" width="10.1328125" bestFit="1" customWidth="1"/>
    <col min="6" max="6" width="13.46484375" customWidth="1"/>
    <col min="7" max="7" width="17.1328125" customWidth="1"/>
    <col min="8" max="8" width="27.46484375" customWidth="1"/>
    <col min="9" max="9" width="45.53125" customWidth="1"/>
    <col min="10" max="10" width="38.3984375" customWidth="1"/>
    <col min="13" max="13" width="11.265625" bestFit="1" customWidth="1"/>
    <col min="15" max="15" width="11.265625" bestFit="1" customWidth="1"/>
  </cols>
  <sheetData>
    <row r="1" spans="1:15" x14ac:dyDescent="0.45">
      <c r="A1" s="6" t="s">
        <v>53</v>
      </c>
    </row>
    <row r="2" spans="1:15" x14ac:dyDescent="0.45">
      <c r="H2" s="5"/>
    </row>
    <row r="3" spans="1:15" x14ac:dyDescent="0.45">
      <c r="A3" t="s">
        <v>55</v>
      </c>
      <c r="C3" s="6"/>
      <c r="D3" s="6"/>
      <c r="F3" s="5"/>
      <c r="G3" t="s">
        <v>20</v>
      </c>
    </row>
    <row r="4" spans="1:15" ht="28.5" x14ac:dyDescent="0.45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73</v>
      </c>
      <c r="I4" s="7" t="s">
        <v>54</v>
      </c>
      <c r="J4" s="7" t="s">
        <v>17</v>
      </c>
      <c r="M4" s="2"/>
      <c r="O4" s="2"/>
    </row>
    <row r="5" spans="1:15" ht="16.899999999999999" x14ac:dyDescent="0.45">
      <c r="A5" s="8" t="s">
        <v>15</v>
      </c>
      <c r="B5" t="s">
        <v>51</v>
      </c>
      <c r="C5" s="9">
        <v>35024.28</v>
      </c>
      <c r="D5" s="10">
        <v>4795.84</v>
      </c>
      <c r="E5" s="9">
        <v>30228.44</v>
      </c>
      <c r="F5" s="9">
        <v>445204.16</v>
      </c>
      <c r="G5" s="1">
        <f>100*E5</f>
        <v>3022844</v>
      </c>
      <c r="H5">
        <f>G5/C5</f>
        <v>86.307098961063588</v>
      </c>
      <c r="M5" s="3"/>
      <c r="O5" s="3"/>
    </row>
    <row r="6" spans="1:15" ht="28.5" x14ac:dyDescent="0.45">
      <c r="A6" t="s">
        <v>16</v>
      </c>
      <c r="B6" s="11" t="s">
        <v>22</v>
      </c>
      <c r="C6" s="12">
        <v>35024.28</v>
      </c>
      <c r="D6" s="10">
        <v>5129.7700000000004</v>
      </c>
      <c r="E6" s="12">
        <v>29894.51</v>
      </c>
      <c r="F6" s="12">
        <v>440074.39</v>
      </c>
      <c r="G6" s="1">
        <f t="shared" ref="G6:G34" si="0">100*E6</f>
        <v>2989451</v>
      </c>
      <c r="H6">
        <f t="shared" ref="H6:H34" si="1">G6/C6</f>
        <v>85.353674650842223</v>
      </c>
      <c r="M6" s="2"/>
      <c r="O6" s="2"/>
    </row>
    <row r="7" spans="1:15" ht="28.5" x14ac:dyDescent="0.45">
      <c r="A7" t="s">
        <v>6</v>
      </c>
      <c r="B7" s="13" t="s">
        <v>23</v>
      </c>
      <c r="C7" s="9">
        <v>35024.28</v>
      </c>
      <c r="D7" s="10">
        <v>5486.93</v>
      </c>
      <c r="E7" s="9">
        <v>29537.35</v>
      </c>
      <c r="F7" s="9">
        <v>434587.46</v>
      </c>
      <c r="G7" s="1">
        <f t="shared" si="0"/>
        <v>2953735</v>
      </c>
      <c r="H7">
        <f t="shared" si="1"/>
        <v>84.333924922939175</v>
      </c>
      <c r="M7" s="3"/>
      <c r="O7" s="3"/>
    </row>
    <row r="8" spans="1:15" ht="28.5" x14ac:dyDescent="0.45">
      <c r="A8" t="s">
        <v>7</v>
      </c>
      <c r="B8" s="11" t="s">
        <v>24</v>
      </c>
      <c r="C8" s="12">
        <v>35024.28</v>
      </c>
      <c r="D8" s="10">
        <v>5868.98</v>
      </c>
      <c r="E8" s="12">
        <v>29155.3</v>
      </c>
      <c r="F8" s="12">
        <v>428718.48</v>
      </c>
      <c r="G8" s="1">
        <f t="shared" si="0"/>
        <v>2915530</v>
      </c>
      <c r="H8">
        <f t="shared" si="1"/>
        <v>83.24311020811848</v>
      </c>
      <c r="M8" s="2"/>
      <c r="O8" s="2"/>
    </row>
    <row r="9" spans="1:15" ht="28.5" x14ac:dyDescent="0.45">
      <c r="A9" t="s">
        <v>8</v>
      </c>
      <c r="B9" s="13" t="s">
        <v>25</v>
      </c>
      <c r="C9" s="9">
        <v>35024.28</v>
      </c>
      <c r="D9" s="10">
        <v>6277.64</v>
      </c>
      <c r="E9" s="9">
        <v>28746.639999999999</v>
      </c>
      <c r="F9" s="9">
        <v>422440.84</v>
      </c>
      <c r="G9" s="1">
        <f t="shared" si="0"/>
        <v>2874664</v>
      </c>
      <c r="H9">
        <f t="shared" si="1"/>
        <v>82.076319627412758</v>
      </c>
      <c r="M9" s="3"/>
      <c r="O9" s="3"/>
    </row>
    <row r="10" spans="1:15" ht="28.5" x14ac:dyDescent="0.45">
      <c r="A10" t="s">
        <v>9</v>
      </c>
      <c r="B10" s="11" t="s">
        <v>26</v>
      </c>
      <c r="C10" s="12">
        <v>35024.28</v>
      </c>
      <c r="D10" s="10">
        <v>6714.75</v>
      </c>
      <c r="E10" s="12">
        <v>28309.53</v>
      </c>
      <c r="F10" s="12">
        <v>415726.09</v>
      </c>
      <c r="G10" s="1">
        <f t="shared" si="0"/>
        <v>2830953</v>
      </c>
      <c r="H10">
        <f t="shared" si="1"/>
        <v>80.828299682391759</v>
      </c>
      <c r="M10" s="2"/>
      <c r="O10" s="2"/>
    </row>
    <row r="11" spans="1:15" ht="28.5" x14ac:dyDescent="0.45">
      <c r="A11" t="s">
        <v>10</v>
      </c>
      <c r="B11" s="13" t="s">
        <v>27</v>
      </c>
      <c r="C11" s="9">
        <v>35024.28</v>
      </c>
      <c r="D11" s="10">
        <v>7182.27</v>
      </c>
      <c r="E11" s="9">
        <v>27842.01</v>
      </c>
      <c r="F11" s="9">
        <v>408543.82</v>
      </c>
      <c r="G11" s="1">
        <f t="shared" si="0"/>
        <v>2784201</v>
      </c>
      <c r="H11">
        <f t="shared" si="1"/>
        <v>79.493454255162419</v>
      </c>
      <c r="M11" s="3"/>
      <c r="O11" s="3"/>
    </row>
    <row r="12" spans="1:15" ht="28.5" x14ac:dyDescent="0.45">
      <c r="A12" t="s">
        <v>11</v>
      </c>
      <c r="B12" s="11" t="s">
        <v>28</v>
      </c>
      <c r="C12" s="12">
        <v>35024.28</v>
      </c>
      <c r="D12" s="10">
        <v>7682.34</v>
      </c>
      <c r="E12" s="12">
        <v>27341.94</v>
      </c>
      <c r="F12" s="12">
        <v>400861.48</v>
      </c>
      <c r="G12" s="1">
        <f t="shared" si="0"/>
        <v>2734194</v>
      </c>
      <c r="H12">
        <f t="shared" si="1"/>
        <v>78.065673298637407</v>
      </c>
      <c r="M12" s="2"/>
      <c r="O12" s="2"/>
    </row>
    <row r="13" spans="1:15" ht="28.5" x14ac:dyDescent="0.45">
      <c r="A13" t="s">
        <v>12</v>
      </c>
      <c r="B13" s="13" t="s">
        <v>29</v>
      </c>
      <c r="C13" s="9">
        <v>35024.28</v>
      </c>
      <c r="D13" s="10">
        <v>8217.26</v>
      </c>
      <c r="E13" s="9">
        <v>26807.02</v>
      </c>
      <c r="F13" s="9">
        <v>392644.22</v>
      </c>
      <c r="G13" s="1">
        <f t="shared" si="0"/>
        <v>2680702</v>
      </c>
      <c r="H13">
        <f t="shared" si="1"/>
        <v>76.538389939778924</v>
      </c>
      <c r="M13" s="3"/>
      <c r="O13" s="3"/>
    </row>
    <row r="14" spans="1:15" ht="28.5" x14ac:dyDescent="0.45">
      <c r="A14" t="s">
        <v>13</v>
      </c>
      <c r="B14" s="11" t="s">
        <v>30</v>
      </c>
      <c r="C14" s="12">
        <v>35024.28</v>
      </c>
      <c r="D14" s="10">
        <v>8789.42</v>
      </c>
      <c r="E14" s="12">
        <v>26234.86</v>
      </c>
      <c r="F14" s="12">
        <v>383854.8</v>
      </c>
      <c r="G14" s="1">
        <f t="shared" si="0"/>
        <v>2623486</v>
      </c>
      <c r="H14">
        <f t="shared" si="1"/>
        <v>74.904780340952044</v>
      </c>
      <c r="M14" s="2"/>
      <c r="O14" s="2"/>
    </row>
    <row r="15" spans="1:15" ht="28.5" x14ac:dyDescent="0.45">
      <c r="A15" t="s">
        <v>14</v>
      </c>
      <c r="B15" s="13" t="s">
        <v>31</v>
      </c>
      <c r="C15" s="9">
        <v>35024.28</v>
      </c>
      <c r="D15" s="10">
        <v>9401.42</v>
      </c>
      <c r="E15" s="9">
        <v>25622.86</v>
      </c>
      <c r="F15" s="9">
        <v>374453.38</v>
      </c>
      <c r="G15" s="1">
        <f t="shared" si="0"/>
        <v>2562286</v>
      </c>
      <c r="H15" s="14">
        <f t="shared" si="1"/>
        <v>73.157421080461901</v>
      </c>
      <c r="I15" s="15">
        <f>SUM(D5:D15)</f>
        <v>75546.62000000001</v>
      </c>
      <c r="J15" s="1">
        <f>SUM(E5:E15)</f>
        <v>309720.45999999996</v>
      </c>
      <c r="M15" s="3"/>
      <c r="O15" s="3"/>
    </row>
    <row r="16" spans="1:15" ht="28.5" x14ac:dyDescent="0.45">
      <c r="A16" t="s">
        <v>18</v>
      </c>
      <c r="B16" s="11" t="s">
        <v>32</v>
      </c>
      <c r="C16" s="12">
        <v>35024.28</v>
      </c>
      <c r="D16" s="16">
        <v>10056</v>
      </c>
      <c r="E16" s="12">
        <v>24968.28</v>
      </c>
      <c r="F16" s="12">
        <v>364397.38</v>
      </c>
      <c r="G16" s="1">
        <f t="shared" si="0"/>
        <v>2496828</v>
      </c>
      <c r="H16" s="17">
        <f t="shared" si="1"/>
        <v>71.288489013906926</v>
      </c>
      <c r="I16" s="18">
        <f>D16+I15</f>
        <v>85602.62000000001</v>
      </c>
      <c r="J16" s="1">
        <f>J15+E16</f>
        <v>334688.74</v>
      </c>
      <c r="M16" s="2"/>
      <c r="O16" s="4"/>
    </row>
    <row r="17" spans="1:15" ht="28.5" x14ac:dyDescent="0.45">
      <c r="A17" t="s">
        <v>19</v>
      </c>
      <c r="B17" s="13" t="s">
        <v>33</v>
      </c>
      <c r="C17" s="9">
        <v>35024.28</v>
      </c>
      <c r="D17" s="19">
        <v>10756.18</v>
      </c>
      <c r="E17" s="9">
        <v>24268.1</v>
      </c>
      <c r="F17" s="9">
        <v>353641.2</v>
      </c>
      <c r="G17" s="1">
        <f t="shared" si="0"/>
        <v>2426810</v>
      </c>
      <c r="H17" s="20">
        <f t="shared" si="1"/>
        <v>69.289361551472297</v>
      </c>
      <c r="I17" s="21">
        <f>D17+I16</f>
        <v>96358.800000000017</v>
      </c>
      <c r="J17" s="1">
        <f>J16+E17</f>
        <v>358956.83999999997</v>
      </c>
      <c r="M17" s="3"/>
      <c r="O17" s="3"/>
    </row>
    <row r="18" spans="1:15" ht="28.5" x14ac:dyDescent="0.45">
      <c r="B18" s="11" t="s">
        <v>34</v>
      </c>
      <c r="C18" s="12">
        <v>35024.28</v>
      </c>
      <c r="D18" s="12">
        <v>11505.11</v>
      </c>
      <c r="E18" s="12">
        <v>23519.17</v>
      </c>
      <c r="F18" s="12">
        <v>342136.09</v>
      </c>
      <c r="G18" s="1">
        <f t="shared" si="0"/>
        <v>2351917</v>
      </c>
      <c r="H18">
        <f t="shared" si="1"/>
        <v>67.151044932258429</v>
      </c>
      <c r="M18" s="2"/>
      <c r="O18" s="2"/>
    </row>
    <row r="19" spans="1:15" ht="28.5" x14ac:dyDescent="0.45">
      <c r="B19" s="13" t="s">
        <v>35</v>
      </c>
      <c r="C19" s="9">
        <v>35024.28</v>
      </c>
      <c r="D19" s="9">
        <v>12306.18</v>
      </c>
      <c r="E19" s="9">
        <v>22718.1</v>
      </c>
      <c r="F19" s="9">
        <v>329829.90999999997</v>
      </c>
      <c r="G19" s="1">
        <f t="shared" si="0"/>
        <v>2271810</v>
      </c>
      <c r="H19">
        <f t="shared" si="1"/>
        <v>64.863860156440055</v>
      </c>
      <c r="M19" s="3"/>
      <c r="O19" s="1"/>
    </row>
    <row r="20" spans="1:15" ht="28.5" x14ac:dyDescent="0.45">
      <c r="B20" s="11" t="s">
        <v>36</v>
      </c>
      <c r="C20" s="12">
        <v>35024.28</v>
      </c>
      <c r="D20" s="12">
        <v>13163.04</v>
      </c>
      <c r="E20" s="12">
        <v>21861.24</v>
      </c>
      <c r="F20" s="12">
        <v>316666.87</v>
      </c>
      <c r="G20" s="1">
        <f t="shared" si="0"/>
        <v>2186124</v>
      </c>
      <c r="H20">
        <f t="shared" si="1"/>
        <v>62.417385882022415</v>
      </c>
      <c r="M20" s="2"/>
    </row>
    <row r="21" spans="1:15" ht="28.5" x14ac:dyDescent="0.45">
      <c r="B21" s="13" t="s">
        <v>37</v>
      </c>
      <c r="C21" s="9">
        <v>35024.28</v>
      </c>
      <c r="D21" s="9">
        <v>14079.55</v>
      </c>
      <c r="E21" s="9">
        <v>20944.73</v>
      </c>
      <c r="F21" s="9">
        <v>302587.32</v>
      </c>
      <c r="G21" s="1">
        <f t="shared" si="0"/>
        <v>2094473</v>
      </c>
      <c r="H21">
        <f t="shared" si="1"/>
        <v>59.8006011829508</v>
      </c>
      <c r="M21" s="3"/>
    </row>
    <row r="22" spans="1:15" ht="28.5" x14ac:dyDescent="0.45">
      <c r="B22" s="11" t="s">
        <v>38</v>
      </c>
      <c r="C22" s="12">
        <v>35024.28</v>
      </c>
      <c r="D22" s="12">
        <v>15059.89</v>
      </c>
      <c r="E22" s="12">
        <v>19964.39</v>
      </c>
      <c r="F22" s="12">
        <v>287527.43</v>
      </c>
      <c r="G22" s="1">
        <f t="shared" si="0"/>
        <v>1996439</v>
      </c>
      <c r="H22">
        <f t="shared" si="1"/>
        <v>57.001571481269565</v>
      </c>
      <c r="M22" s="2"/>
    </row>
    <row r="23" spans="1:15" ht="28.5" x14ac:dyDescent="0.45">
      <c r="B23" s="13" t="s">
        <v>39</v>
      </c>
      <c r="C23" s="9">
        <v>35024.28</v>
      </c>
      <c r="D23" s="9">
        <v>16108.47</v>
      </c>
      <c r="E23" s="9">
        <v>18915.810000000001</v>
      </c>
      <c r="F23" s="9">
        <v>271418.96000000002</v>
      </c>
      <c r="G23" s="1">
        <f t="shared" si="0"/>
        <v>1891581.0000000002</v>
      </c>
      <c r="H23">
        <f t="shared" si="1"/>
        <v>54.007705511719308</v>
      </c>
      <c r="M23" s="1"/>
    </row>
    <row r="24" spans="1:15" ht="28.5" x14ac:dyDescent="0.45">
      <c r="B24" s="11" t="s">
        <v>40</v>
      </c>
      <c r="C24" s="12">
        <v>35024.28</v>
      </c>
      <c r="D24" s="12">
        <v>17230.07</v>
      </c>
      <c r="E24" s="12">
        <v>17794.21</v>
      </c>
      <c r="F24" s="12">
        <v>254188.89</v>
      </c>
      <c r="G24" s="1">
        <f t="shared" si="0"/>
        <v>1779421</v>
      </c>
      <c r="H24">
        <f t="shared" si="1"/>
        <v>50.805355599030158</v>
      </c>
    </row>
    <row r="25" spans="1:15" ht="28.5" x14ac:dyDescent="0.45">
      <c r="B25" s="13" t="s">
        <v>41</v>
      </c>
      <c r="C25" s="9">
        <v>35024.28</v>
      </c>
      <c r="D25" s="9">
        <v>18429.77</v>
      </c>
      <c r="E25" s="9">
        <v>16594.509999999998</v>
      </c>
      <c r="F25" s="9">
        <v>235759.12</v>
      </c>
      <c r="G25" s="1">
        <f t="shared" si="0"/>
        <v>1659450.9999999998</v>
      </c>
      <c r="H25">
        <f t="shared" si="1"/>
        <v>47.380017519275192</v>
      </c>
    </row>
    <row r="26" spans="1:15" ht="28.5" x14ac:dyDescent="0.45">
      <c r="B26" s="11" t="s">
        <v>42</v>
      </c>
      <c r="C26" s="12">
        <v>35024.28</v>
      </c>
      <c r="D26" s="12">
        <v>19712.990000000002</v>
      </c>
      <c r="E26" s="12">
        <v>15311.29</v>
      </c>
      <c r="F26" s="12">
        <v>216046.13</v>
      </c>
      <c r="G26" s="1">
        <f t="shared" si="0"/>
        <v>1531129</v>
      </c>
      <c r="H26">
        <f t="shared" si="1"/>
        <v>43.716216293382764</v>
      </c>
    </row>
    <row r="27" spans="1:15" ht="28.5" x14ac:dyDescent="0.45">
      <c r="B27" s="13" t="s">
        <v>43</v>
      </c>
      <c r="C27" s="9">
        <v>35024.28</v>
      </c>
      <c r="D27" s="9">
        <v>21085.58</v>
      </c>
      <c r="E27" s="9">
        <v>13938.7</v>
      </c>
      <c r="F27" s="9">
        <v>194960.55</v>
      </c>
      <c r="G27" s="1">
        <f t="shared" si="0"/>
        <v>1393870</v>
      </c>
      <c r="H27">
        <f t="shared" si="1"/>
        <v>39.797249222539335</v>
      </c>
    </row>
    <row r="28" spans="1:15" ht="28.5" x14ac:dyDescent="0.45">
      <c r="B28" s="11" t="s">
        <v>44</v>
      </c>
      <c r="C28" s="12">
        <v>35024.28</v>
      </c>
      <c r="D28" s="12">
        <v>22553.72</v>
      </c>
      <c r="E28" s="12">
        <v>12470.56</v>
      </c>
      <c r="F28" s="12">
        <v>172406.83</v>
      </c>
      <c r="G28" s="1">
        <f t="shared" si="0"/>
        <v>1247056</v>
      </c>
      <c r="H28">
        <f t="shared" si="1"/>
        <v>35.605471404408597</v>
      </c>
    </row>
    <row r="29" spans="1:15" ht="28.5" x14ac:dyDescent="0.45">
      <c r="B29" s="13" t="s">
        <v>45</v>
      </c>
      <c r="C29" s="9">
        <v>35024.28</v>
      </c>
      <c r="D29" s="9">
        <v>24124.07</v>
      </c>
      <c r="E29" s="9">
        <v>10900.21</v>
      </c>
      <c r="F29" s="9">
        <v>148282.76</v>
      </c>
      <c r="G29" s="1">
        <f t="shared" si="0"/>
        <v>1090021</v>
      </c>
      <c r="H29">
        <f t="shared" si="1"/>
        <v>31.121867458802864</v>
      </c>
    </row>
    <row r="30" spans="1:15" ht="28.5" x14ac:dyDescent="0.45">
      <c r="B30" s="11" t="s">
        <v>46</v>
      </c>
      <c r="C30" s="12">
        <v>35024.28</v>
      </c>
      <c r="D30" s="12">
        <v>25803.8</v>
      </c>
      <c r="E30" s="12">
        <v>9220.48</v>
      </c>
      <c r="F30" s="12">
        <v>122478.96</v>
      </c>
      <c r="G30" s="1">
        <f t="shared" si="0"/>
        <v>922048</v>
      </c>
      <c r="H30">
        <f t="shared" si="1"/>
        <v>26.32596587281737</v>
      </c>
    </row>
    <row r="31" spans="1:15" ht="28.5" x14ac:dyDescent="0.45">
      <c r="B31" s="13" t="s">
        <v>47</v>
      </c>
      <c r="C31" s="9">
        <v>35024.28</v>
      </c>
      <c r="D31" s="9">
        <v>27600.47</v>
      </c>
      <c r="E31" s="9">
        <v>7423.81</v>
      </c>
      <c r="F31" s="9">
        <v>94878.49</v>
      </c>
      <c r="G31" s="1">
        <f t="shared" si="0"/>
        <v>742381</v>
      </c>
      <c r="H31">
        <f t="shared" si="1"/>
        <v>21.196181620293125</v>
      </c>
    </row>
    <row r="32" spans="1:15" x14ac:dyDescent="0.45">
      <c r="B32" s="11" t="s">
        <v>48</v>
      </c>
      <c r="C32" s="12">
        <v>35024.28</v>
      </c>
      <c r="D32" s="12">
        <v>29522.23</v>
      </c>
      <c r="E32" s="12">
        <v>5502.05</v>
      </c>
      <c r="F32" s="12">
        <v>65356.26</v>
      </c>
      <c r="G32" s="1">
        <f t="shared" si="0"/>
        <v>550205</v>
      </c>
      <c r="H32">
        <f t="shared" si="1"/>
        <v>15.70924512937882</v>
      </c>
    </row>
    <row r="33" spans="2:8" x14ac:dyDescent="0.45">
      <c r="B33" s="13" t="s">
        <v>49</v>
      </c>
      <c r="C33" s="9">
        <v>35024.28</v>
      </c>
      <c r="D33" s="9">
        <v>31577.79</v>
      </c>
      <c r="E33" s="9">
        <v>3446.49</v>
      </c>
      <c r="F33" s="9">
        <v>33778.47</v>
      </c>
      <c r="G33" s="1">
        <f t="shared" si="0"/>
        <v>344649</v>
      </c>
      <c r="H33">
        <f t="shared" si="1"/>
        <v>9.8402879373965728</v>
      </c>
    </row>
    <row r="34" spans="2:8" x14ac:dyDescent="0.45">
      <c r="B34" s="11" t="s">
        <v>50</v>
      </c>
      <c r="C34" s="12">
        <v>35026.26</v>
      </c>
      <c r="D34" s="12">
        <v>33778.47</v>
      </c>
      <c r="E34" s="12">
        <v>1247.79</v>
      </c>
      <c r="F34" s="12">
        <v>0</v>
      </c>
      <c r="G34" s="1">
        <f t="shared" si="0"/>
        <v>124779</v>
      </c>
      <c r="H34">
        <f t="shared" si="1"/>
        <v>3.562441436796278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3.15</vt:lpstr>
      <vt:lpstr>Rate 6.75%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 Vas</dc:creator>
  <cp:lastModifiedBy>Jaya Vas</cp:lastModifiedBy>
  <dcterms:created xsi:type="dcterms:W3CDTF">2023-09-10T19:24:41Z</dcterms:created>
  <dcterms:modified xsi:type="dcterms:W3CDTF">2023-09-15T16:35:52Z</dcterms:modified>
</cp:coreProperties>
</file>